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katarina svašta\"/>
    </mc:Choice>
  </mc:AlternateContent>
  <xr:revisionPtr revIDLastSave="0" documentId="13_ncr:1_{D3188C5A-33CF-4C77-8379-60DF41F9A0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F44" i="1"/>
  <c r="F35" i="1"/>
  <c r="F54" i="1"/>
  <c r="F49" i="1"/>
  <c r="F48" i="1" s="1"/>
  <c r="F31" i="1"/>
  <c r="F28" i="1"/>
  <c r="F25" i="1"/>
  <c r="F10" i="1"/>
  <c r="F13" i="1" l="1"/>
  <c r="F9" i="1" s="1"/>
</calcChain>
</file>

<file path=xl/sharedStrings.xml><?xml version="1.0" encoding="utf-8"?>
<sst xmlns="http://schemas.openxmlformats.org/spreadsheetml/2006/main" count="195" uniqueCount="142">
  <si>
    <t>R.br.</t>
  </si>
  <si>
    <t>EVIDEN. BROJ NABAVE</t>
  </si>
  <si>
    <t>CTO FINAN. PLANA</t>
  </si>
  <si>
    <t>PREDMET NABAVE</t>
  </si>
  <si>
    <t>CPV</t>
  </si>
  <si>
    <t>PROCIJENJENA VRIJEDNOST NABAVE (bez PDV-a)</t>
  </si>
  <si>
    <t>VRSTA POSTUPKA</t>
  </si>
  <si>
    <t>1.</t>
  </si>
  <si>
    <t>2.</t>
  </si>
  <si>
    <t>3.</t>
  </si>
  <si>
    <t>3.1.</t>
  </si>
  <si>
    <t>3.5.</t>
  </si>
  <si>
    <t>4.</t>
  </si>
  <si>
    <t>4.1.</t>
  </si>
  <si>
    <t>4.2.</t>
  </si>
  <si>
    <t>4.3.</t>
  </si>
  <si>
    <t>4.4.</t>
  </si>
  <si>
    <t>4.5.</t>
  </si>
  <si>
    <t>5.</t>
  </si>
  <si>
    <t>5.1.</t>
  </si>
  <si>
    <t>5.2.</t>
  </si>
  <si>
    <t>6.</t>
  </si>
  <si>
    <t>6.1.</t>
  </si>
  <si>
    <t>7.</t>
  </si>
  <si>
    <t>7.1.</t>
  </si>
  <si>
    <t>8.</t>
  </si>
  <si>
    <t>8.1.</t>
  </si>
  <si>
    <t>9.</t>
  </si>
  <si>
    <t>10.</t>
  </si>
  <si>
    <t>11.</t>
  </si>
  <si>
    <t>12.</t>
  </si>
  <si>
    <t>13.</t>
  </si>
  <si>
    <t>14.</t>
  </si>
  <si>
    <t>15.</t>
  </si>
  <si>
    <t>16.</t>
  </si>
  <si>
    <t>18.</t>
  </si>
  <si>
    <t>19.</t>
  </si>
  <si>
    <t>22.</t>
  </si>
  <si>
    <t>23.</t>
  </si>
  <si>
    <t>MATERIJALNI RASHODI</t>
  </si>
  <si>
    <t>NAKNADE TROŠKOVA ZAPOSLENIMA</t>
  </si>
  <si>
    <t xml:space="preserve">Službena putovanja i smještaj </t>
  </si>
  <si>
    <t>Stručno usavršavanje zaposlenika</t>
  </si>
  <si>
    <t>RASHODI ZA MATERIJAL I ENERGIJU</t>
  </si>
  <si>
    <t>Uredski materijal i ostali materijalni rashodi</t>
  </si>
  <si>
    <t>Uredski materijal i nastavna sredstva</t>
  </si>
  <si>
    <t>Materijal i sirovine</t>
  </si>
  <si>
    <t>Mlijeko i mliječni proizvodi</t>
  </si>
  <si>
    <t>Energija</t>
  </si>
  <si>
    <t>Električna energija</t>
  </si>
  <si>
    <t>Plin</t>
  </si>
  <si>
    <t>Sitan inventar</t>
  </si>
  <si>
    <t>Radna odjeća i obuća</t>
  </si>
  <si>
    <t>RASHODI ZA USLUGE</t>
  </si>
  <si>
    <t>Usluge tekućeg i investicijskog održavanja</t>
  </si>
  <si>
    <t>Komunalne usluge</t>
  </si>
  <si>
    <t>Zdravstvene usluge</t>
  </si>
  <si>
    <t>Računalne usluge</t>
  </si>
  <si>
    <t>OSTALI NESPOMENUTI RASHODI POSLOVANJA</t>
  </si>
  <si>
    <t>Reprezentacija</t>
  </si>
  <si>
    <t>FINANCIJSKI RASHODI</t>
  </si>
  <si>
    <t>OSTALI FINANCIJSKI RASHODI</t>
  </si>
  <si>
    <t>Bankarske usluge i usluge platnog prometa</t>
  </si>
  <si>
    <t>POSTROJENJA I OPREMA</t>
  </si>
  <si>
    <t>Uredska oprema i namještaj</t>
  </si>
  <si>
    <t>KNJIGE, UMJETNIČKA DJELA I OSTALE IZLOŽBENE VRIJEDNOSTI</t>
  </si>
  <si>
    <t>Naknade za rad predst. i izvršnih tjela, povjerenstva i sl.</t>
  </si>
  <si>
    <t>25.</t>
  </si>
  <si>
    <t>OSNOVNA ŠKOLA KSAVERA ŠANDORA GJALSKOGA</t>
  </si>
  <si>
    <t>Zagreb, Mlinarska 35</t>
  </si>
  <si>
    <t>OIB: 59975062998</t>
  </si>
  <si>
    <t>MB: 03204669</t>
  </si>
  <si>
    <t>PLANIRANI POČETAK POSTUPKA</t>
  </si>
  <si>
    <t>PLANIRANO TRAJANJE UGOVORA</t>
  </si>
  <si>
    <t>jednostavna nabava</t>
  </si>
  <si>
    <t>Toaletni proizvodi</t>
  </si>
  <si>
    <t>okvirni sporazum</t>
  </si>
  <si>
    <t>6.2.</t>
  </si>
  <si>
    <t>Usluge telefona, pošte i prijevoza</t>
  </si>
  <si>
    <t>Usluge promidžbe i informiranja</t>
  </si>
  <si>
    <t>ugovor</t>
  </si>
  <si>
    <t>79997000-9</t>
  </si>
  <si>
    <t>80000000-4</t>
  </si>
  <si>
    <t>33760000-5</t>
  </si>
  <si>
    <t>Krušni proizvodi, peciva, kolači</t>
  </si>
  <si>
    <t>50313100-3</t>
  </si>
  <si>
    <t>Razni mat/dij. za održavanje zgrade</t>
  </si>
  <si>
    <t>22462000-6</t>
  </si>
  <si>
    <t>66110000-4</t>
  </si>
  <si>
    <t>22113000-5</t>
  </si>
  <si>
    <t>Knjige za knjižnicu</t>
  </si>
  <si>
    <t>Mat. i dijelovi za tekuće i investicijsko održavanje</t>
  </si>
  <si>
    <t>64210000-1  64110000-0</t>
  </si>
  <si>
    <t xml:space="preserve">Razni mat/dij. za održavanje opreme </t>
  </si>
  <si>
    <t>20.</t>
  </si>
  <si>
    <t>27.</t>
  </si>
  <si>
    <t xml:space="preserve">                                                                                                      Mirjana Parać, prof.</t>
  </si>
  <si>
    <t>4.6.</t>
  </si>
  <si>
    <t>Meso i mesni proizvodi</t>
  </si>
  <si>
    <t>Riba i riblji proizvodi</t>
  </si>
  <si>
    <t>Svježe voće i povrće</t>
  </si>
  <si>
    <t>Razni prehrambeni proizvodi (ostalo)</t>
  </si>
  <si>
    <t>15220000-6</t>
  </si>
  <si>
    <t>44190000-8</t>
  </si>
  <si>
    <t>44510000-8</t>
  </si>
  <si>
    <t>64216200-5</t>
  </si>
  <si>
    <t>66510000-8</t>
  </si>
  <si>
    <t>UGOVOR/OKVIRNI SPORAZUM/NARUDŽBENICA</t>
  </si>
  <si>
    <t>narudžbenica</t>
  </si>
  <si>
    <t>otvoren postupak</t>
  </si>
  <si>
    <t>ugovor/narudžbenica</t>
  </si>
  <si>
    <t>otvoreni postupak</t>
  </si>
  <si>
    <t>Premije osiguranja imovine</t>
  </si>
  <si>
    <t>PLAN NABAVE ROBA, RADOVA I USLUGA ZA 2024. GODINU</t>
  </si>
  <si>
    <t xml:space="preserve">Sredstva za čišćenje </t>
  </si>
  <si>
    <t>30192000-1 </t>
  </si>
  <si>
    <t>39800000-0</t>
  </si>
  <si>
    <t>15810000-9</t>
  </si>
  <si>
    <t>15500000-3 </t>
  </si>
  <si>
    <t>15300000-1 </t>
  </si>
  <si>
    <t>18110000-3</t>
  </si>
  <si>
    <t>85100000-0</t>
  </si>
  <si>
    <t>79140000-7</t>
  </si>
  <si>
    <t>Usluge pružanja pravnih savjeta i informacija</t>
  </si>
  <si>
    <t>98390000-3</t>
  </si>
  <si>
    <t>30191000-4 39130000-2</t>
  </si>
  <si>
    <t xml:space="preserve">Ostale usluge </t>
  </si>
  <si>
    <t>II.</t>
  </si>
  <si>
    <t>U iznosima procijenjene vrijednosti nije uključen porez na dodanu vrijednost (PDV)</t>
  </si>
  <si>
    <t>Školski odbor OŠ Ksavera Šandora Gjalskoga daje suglasnost ravnatelju da na temelju Plana nabave sklapa ugovore, izdaje narudžbenice te pokreće postupak jednostavne nabave.</t>
  </si>
  <si>
    <t>Predsjednica Školskog odbora</t>
  </si>
  <si>
    <t>RAVNATELJ</t>
  </si>
  <si>
    <t>Mario Keča, prof.</t>
  </si>
  <si>
    <t>I.</t>
  </si>
  <si>
    <t>Na temelju čl. 28. Zakona o javnoj nabavi NN120/16, 114/22, Školski odbor OŠ Ksavera Šandora Gjalskoga na prijedlog ravnatelja donosi:</t>
  </si>
  <si>
    <t xml:space="preserve">Udžbenici </t>
  </si>
  <si>
    <t>15130000-8</t>
  </si>
  <si>
    <t>15890000-3</t>
  </si>
  <si>
    <t>65310000-9</t>
  </si>
  <si>
    <t>65000000-3</t>
  </si>
  <si>
    <t>22111000-1</t>
  </si>
  <si>
    <t>65210000-8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</si>
</sst>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8"/>
      <name val="Times New Roman"/>
      <family val="1"/>
      <charset val="238"/>
    </font>
    <font>
      <sz val="8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8"/>
      <color rgb="FF003158"/>
      <name val="Times New Roman"/>
      <family val="1"/>
      <charset val="238"/>
    </font>
    <font>
      <sz val="8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5" fillId="5" borderId="3" applyNumberFormat="0" applyAlignment="0" applyProtection="0"/>
  </cellStyleXfs>
  <cellXfs count="37">
    <xf numFmtId="0" fontId="0" fillId="0" borderId="0" xfId="0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16" fontId="3" fillId="0" borderId="1" xfId="0" applyNumberFormat="1" applyFont="1" applyBorder="1"/>
    <xf numFmtId="0" fontId="1" fillId="0" borderId="0" xfId="0" applyFont="1"/>
    <xf numFmtId="4" fontId="2" fillId="0" borderId="1" xfId="0" applyNumberFormat="1" applyFont="1" applyBorder="1"/>
    <xf numFmtId="4" fontId="3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2" borderId="1" xfId="0" applyFont="1" applyFill="1" applyBorder="1"/>
    <xf numFmtId="0" fontId="2" fillId="2" borderId="1" xfId="0" applyFont="1" applyFill="1" applyBorder="1" applyAlignment="1">
      <alignment horizontal="center"/>
    </xf>
    <xf numFmtId="4" fontId="3" fillId="2" borderId="1" xfId="0" applyNumberFormat="1" applyFont="1" applyFill="1" applyBorder="1"/>
    <xf numFmtId="0" fontId="3" fillId="3" borderId="1" xfId="0" applyFont="1" applyFill="1" applyBorder="1"/>
    <xf numFmtId="0" fontId="2" fillId="3" borderId="1" xfId="0" applyFont="1" applyFill="1" applyBorder="1" applyAlignment="1">
      <alignment horizontal="center"/>
    </xf>
    <xf numFmtId="4" fontId="3" fillId="3" borderId="1" xfId="0" applyNumberFormat="1" applyFont="1" applyFill="1" applyBorder="1"/>
    <xf numFmtId="0" fontId="3" fillId="3" borderId="1" xfId="0" applyFont="1" applyFill="1" applyBorder="1" applyAlignment="1">
      <alignment wrapText="1"/>
    </xf>
    <xf numFmtId="0" fontId="3" fillId="3" borderId="2" xfId="0" applyFont="1" applyFill="1" applyBorder="1"/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/>
    <xf numFmtId="4" fontId="2" fillId="0" borderId="1" xfId="0" applyNumberFormat="1" applyFont="1" applyBorder="1" applyAlignment="1">
      <alignment horizontal="right"/>
    </xf>
    <xf numFmtId="0" fontId="6" fillId="0" borderId="1" xfId="0" applyFont="1" applyBorder="1"/>
    <xf numFmtId="164" fontId="2" fillId="4" borderId="1" xfId="0" applyNumberFormat="1" applyFont="1" applyFill="1" applyBorder="1" applyAlignment="1">
      <alignment horizontal="center" wrapText="1"/>
    </xf>
    <xf numFmtId="0" fontId="2" fillId="4" borderId="3" xfId="1" applyFont="1" applyFill="1" applyAlignment="1">
      <alignment horizontal="center"/>
    </xf>
    <xf numFmtId="4" fontId="2" fillId="4" borderId="1" xfId="0" applyNumberFormat="1" applyFont="1" applyFill="1" applyBorder="1"/>
    <xf numFmtId="0" fontId="3" fillId="6" borderId="1" xfId="0" applyFont="1" applyFill="1" applyBorder="1"/>
    <xf numFmtId="0" fontId="2" fillId="6" borderId="1" xfId="0" applyFont="1" applyFill="1" applyBorder="1" applyAlignment="1">
      <alignment horizontal="center"/>
    </xf>
    <xf numFmtId="4" fontId="3" fillId="6" borderId="1" xfId="0" applyNumberFormat="1" applyFont="1" applyFill="1" applyBorder="1"/>
    <xf numFmtId="0" fontId="2" fillId="0" borderId="2" xfId="0" applyFont="1" applyBorder="1"/>
    <xf numFmtId="0" fontId="2" fillId="4" borderId="1" xfId="0" applyFont="1" applyFill="1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Izlaz" xfId="1" builtinId="2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2"/>
  <sheetViews>
    <sheetView tabSelected="1" view="pageBreakPreview" topLeftCell="A25" zoomScale="214" zoomScaleNormal="214" zoomScaleSheetLayoutView="214" workbookViewId="0">
      <selection activeCell="E27" sqref="E27"/>
    </sheetView>
  </sheetViews>
  <sheetFormatPr defaultRowHeight="15" x14ac:dyDescent="0.25"/>
  <cols>
    <col min="1" max="1" width="4.7109375" customWidth="1"/>
    <col min="2" max="2" width="4.42578125" customWidth="1"/>
    <col min="3" max="3" width="6.42578125" bestFit="1" customWidth="1"/>
    <col min="4" max="4" width="37.85546875" customWidth="1"/>
    <col min="5" max="5" width="9.28515625" bestFit="1" customWidth="1"/>
    <col min="6" max="6" width="10" customWidth="1"/>
    <col min="7" max="7" width="13.7109375" customWidth="1"/>
    <col min="8" max="8" width="17.85546875" bestFit="1" customWidth="1"/>
    <col min="9" max="9" width="9.85546875" customWidth="1"/>
    <col min="10" max="10" width="11.140625" customWidth="1"/>
  </cols>
  <sheetData>
    <row r="1" spans="1:10" x14ac:dyDescent="0.25">
      <c r="A1" s="7" t="s">
        <v>68</v>
      </c>
      <c r="B1" s="7"/>
      <c r="C1" s="7"/>
      <c r="D1" s="7"/>
    </row>
    <row r="2" spans="1:10" x14ac:dyDescent="0.25">
      <c r="A2" s="7" t="s">
        <v>69</v>
      </c>
      <c r="B2" s="7"/>
      <c r="C2" s="7"/>
      <c r="D2" s="7"/>
    </row>
    <row r="3" spans="1:10" x14ac:dyDescent="0.25">
      <c r="A3" s="7" t="s">
        <v>70</v>
      </c>
      <c r="B3" s="7"/>
      <c r="C3" s="7"/>
      <c r="D3" s="7"/>
    </row>
    <row r="4" spans="1:10" x14ac:dyDescent="0.25">
      <c r="A4" s="7" t="s">
        <v>71</v>
      </c>
      <c r="B4" s="7"/>
      <c r="C4" s="7"/>
      <c r="D4" s="7"/>
    </row>
    <row r="5" spans="1:10" x14ac:dyDescent="0.25">
      <c r="A5" t="s">
        <v>134</v>
      </c>
    </row>
    <row r="6" spans="1:10" ht="18.75" x14ac:dyDescent="0.3">
      <c r="A6" s="35"/>
      <c r="B6" s="35"/>
      <c r="C6" s="35"/>
      <c r="D6" s="35"/>
      <c r="E6" s="35"/>
      <c r="F6" s="35"/>
      <c r="G6" s="35"/>
    </row>
    <row r="7" spans="1:10" x14ac:dyDescent="0.25">
      <c r="A7" s="7" t="s">
        <v>113</v>
      </c>
    </row>
    <row r="8" spans="1:10" ht="71.25" customHeight="1" x14ac:dyDescent="0.25">
      <c r="A8" s="5" t="s">
        <v>0</v>
      </c>
      <c r="B8" s="5" t="s">
        <v>1</v>
      </c>
      <c r="C8" s="5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5" t="s">
        <v>107</v>
      </c>
      <c r="I8" s="5" t="s">
        <v>72</v>
      </c>
      <c r="J8" s="5" t="s">
        <v>73</v>
      </c>
    </row>
    <row r="9" spans="1:10" ht="20.100000000000001" customHeight="1" x14ac:dyDescent="0.25">
      <c r="A9" s="12">
        <v>1</v>
      </c>
      <c r="B9" s="12"/>
      <c r="C9" s="12">
        <v>32</v>
      </c>
      <c r="D9" s="12" t="s">
        <v>39</v>
      </c>
      <c r="E9" s="13"/>
      <c r="F9" s="14">
        <f>F10+F13+F35+F44</f>
        <v>134687</v>
      </c>
      <c r="G9" s="13"/>
      <c r="H9" s="13"/>
      <c r="I9" s="13"/>
      <c r="J9" s="13"/>
    </row>
    <row r="10" spans="1:10" ht="20.100000000000001" customHeight="1" x14ac:dyDescent="0.25">
      <c r="A10" s="15">
        <v>2</v>
      </c>
      <c r="B10" s="15"/>
      <c r="C10" s="15">
        <v>321</v>
      </c>
      <c r="D10" s="15" t="s">
        <v>40</v>
      </c>
      <c r="E10" s="16"/>
      <c r="F10" s="17">
        <f>F11+F12</f>
        <v>2700</v>
      </c>
      <c r="G10" s="16"/>
      <c r="H10" s="16"/>
      <c r="I10" s="16"/>
      <c r="J10" s="16"/>
    </row>
    <row r="11" spans="1:10" ht="20.100000000000001" customHeight="1" x14ac:dyDescent="0.25">
      <c r="A11" s="3">
        <v>3</v>
      </c>
      <c r="B11" s="3" t="s">
        <v>7</v>
      </c>
      <c r="C11" s="3">
        <v>3211</v>
      </c>
      <c r="D11" s="2" t="s">
        <v>41</v>
      </c>
      <c r="E11" s="10" t="s">
        <v>81</v>
      </c>
      <c r="F11" s="8">
        <v>2000</v>
      </c>
      <c r="G11" s="10" t="s">
        <v>74</v>
      </c>
      <c r="H11" s="10" t="s">
        <v>108</v>
      </c>
      <c r="I11" s="8"/>
      <c r="J11" s="10"/>
    </row>
    <row r="12" spans="1:10" ht="20.100000000000001" customHeight="1" x14ac:dyDescent="0.25">
      <c r="A12" s="3">
        <v>4</v>
      </c>
      <c r="B12" s="3" t="s">
        <v>8</v>
      </c>
      <c r="C12" s="3">
        <v>3213</v>
      </c>
      <c r="D12" s="2" t="s">
        <v>42</v>
      </c>
      <c r="E12" s="10" t="s">
        <v>82</v>
      </c>
      <c r="F12" s="8">
        <v>700</v>
      </c>
      <c r="G12" s="10" t="s">
        <v>74</v>
      </c>
      <c r="H12" s="10" t="s">
        <v>108</v>
      </c>
      <c r="I12" s="8"/>
      <c r="J12" s="10"/>
    </row>
    <row r="13" spans="1:10" ht="20.100000000000001" customHeight="1" x14ac:dyDescent="0.25">
      <c r="A13" s="15">
        <v>5</v>
      </c>
      <c r="B13" s="15"/>
      <c r="C13" s="15">
        <v>322</v>
      </c>
      <c r="D13" s="15" t="s">
        <v>43</v>
      </c>
      <c r="E13" s="16"/>
      <c r="F13" s="17">
        <f>F14+F18+F25+F28+F31+F33</f>
        <v>106637</v>
      </c>
      <c r="G13" s="16"/>
      <c r="H13" s="16"/>
      <c r="I13" s="16"/>
      <c r="J13" s="16"/>
    </row>
    <row r="14" spans="1:10" ht="20.100000000000001" customHeight="1" x14ac:dyDescent="0.25">
      <c r="A14" s="3">
        <v>6</v>
      </c>
      <c r="B14" s="3" t="s">
        <v>9</v>
      </c>
      <c r="C14" s="3">
        <v>3221</v>
      </c>
      <c r="D14" s="2" t="s">
        <v>44</v>
      </c>
      <c r="E14" s="10"/>
      <c r="F14" s="8"/>
      <c r="G14" s="10"/>
      <c r="H14" s="10"/>
      <c r="I14" s="10"/>
      <c r="J14" s="10"/>
    </row>
    <row r="15" spans="1:10" ht="20.100000000000001" customHeight="1" x14ac:dyDescent="0.25">
      <c r="A15" s="3">
        <v>7</v>
      </c>
      <c r="B15" s="6" t="s">
        <v>10</v>
      </c>
      <c r="C15" s="3"/>
      <c r="D15" s="2" t="s">
        <v>45</v>
      </c>
      <c r="E15" s="10" t="s">
        <v>115</v>
      </c>
      <c r="F15" s="8">
        <v>2800</v>
      </c>
      <c r="G15" s="10" t="s">
        <v>74</v>
      </c>
      <c r="H15" s="10" t="s">
        <v>110</v>
      </c>
      <c r="I15" s="8"/>
      <c r="J15" s="20"/>
    </row>
    <row r="16" spans="1:10" ht="20.100000000000001" customHeight="1" x14ac:dyDescent="0.25">
      <c r="A16" s="3">
        <v>11</v>
      </c>
      <c r="B16" s="3" t="s">
        <v>11</v>
      </c>
      <c r="C16" s="3"/>
      <c r="D16" s="2" t="s">
        <v>114</v>
      </c>
      <c r="E16" s="10" t="s">
        <v>116</v>
      </c>
      <c r="F16" s="8">
        <v>3000</v>
      </c>
      <c r="G16" s="10" t="s">
        <v>74</v>
      </c>
      <c r="H16" s="10" t="s">
        <v>110</v>
      </c>
      <c r="I16" s="8"/>
      <c r="J16" s="10"/>
    </row>
    <row r="17" spans="1:10" ht="20.100000000000001" customHeight="1" x14ac:dyDescent="0.25">
      <c r="A17" s="3"/>
      <c r="B17" s="3"/>
      <c r="C17" s="3"/>
      <c r="D17" s="2" t="s">
        <v>75</v>
      </c>
      <c r="E17" s="10" t="s">
        <v>83</v>
      </c>
      <c r="F17" s="8">
        <v>2000</v>
      </c>
      <c r="G17" s="10"/>
      <c r="H17" s="10"/>
      <c r="I17" s="8"/>
      <c r="J17" s="10"/>
    </row>
    <row r="18" spans="1:10" ht="20.100000000000001" customHeight="1" x14ac:dyDescent="0.25">
      <c r="A18" s="3">
        <v>13</v>
      </c>
      <c r="B18" s="3" t="s">
        <v>12</v>
      </c>
      <c r="C18" s="3">
        <v>3222</v>
      </c>
      <c r="D18" s="2" t="s">
        <v>46</v>
      </c>
      <c r="E18" s="10"/>
      <c r="F18" s="9">
        <f>SUM(F19:F24)</f>
        <v>46990</v>
      </c>
      <c r="G18" s="10"/>
      <c r="H18" s="10"/>
      <c r="I18" s="10"/>
      <c r="J18" s="10"/>
    </row>
    <row r="19" spans="1:10" ht="20.100000000000001" customHeight="1" x14ac:dyDescent="0.25">
      <c r="A19" s="3">
        <v>14</v>
      </c>
      <c r="B19" s="3" t="s">
        <v>13</v>
      </c>
      <c r="C19" s="3"/>
      <c r="D19" s="2" t="s">
        <v>84</v>
      </c>
      <c r="E19" s="10" t="s">
        <v>117</v>
      </c>
      <c r="F19" s="8">
        <v>10000</v>
      </c>
      <c r="G19" s="20" t="s">
        <v>109</v>
      </c>
      <c r="H19" s="20" t="s">
        <v>76</v>
      </c>
      <c r="I19" s="8"/>
      <c r="J19" s="10"/>
    </row>
    <row r="20" spans="1:10" ht="20.100000000000001" customHeight="1" x14ac:dyDescent="0.25">
      <c r="A20" s="3">
        <v>15</v>
      </c>
      <c r="B20" s="3" t="s">
        <v>14</v>
      </c>
      <c r="C20" s="3"/>
      <c r="D20" s="2" t="s">
        <v>47</v>
      </c>
      <c r="E20" s="10" t="s">
        <v>118</v>
      </c>
      <c r="F20" s="8">
        <v>8000</v>
      </c>
      <c r="G20" s="20" t="s">
        <v>109</v>
      </c>
      <c r="H20" s="20" t="s">
        <v>76</v>
      </c>
      <c r="I20" s="8"/>
      <c r="J20" s="10"/>
    </row>
    <row r="21" spans="1:10" ht="20.100000000000001" customHeight="1" x14ac:dyDescent="0.25">
      <c r="A21" s="3">
        <v>16</v>
      </c>
      <c r="B21" s="3" t="s">
        <v>15</v>
      </c>
      <c r="C21" s="3"/>
      <c r="D21" s="30" t="s">
        <v>98</v>
      </c>
      <c r="E21" s="33" t="s">
        <v>136</v>
      </c>
      <c r="F21" s="8">
        <v>12000</v>
      </c>
      <c r="G21" s="10" t="s">
        <v>74</v>
      </c>
      <c r="H21" s="10" t="s">
        <v>110</v>
      </c>
      <c r="I21" s="8"/>
      <c r="J21" s="10"/>
    </row>
    <row r="22" spans="1:10" ht="20.100000000000001" customHeight="1" x14ac:dyDescent="0.25">
      <c r="A22" s="3">
        <v>17</v>
      </c>
      <c r="B22" s="3" t="s">
        <v>16</v>
      </c>
      <c r="C22" s="3"/>
      <c r="D22" s="2" t="s">
        <v>99</v>
      </c>
      <c r="E22" s="10" t="s">
        <v>102</v>
      </c>
      <c r="F22" s="8">
        <v>1990</v>
      </c>
      <c r="G22" s="10" t="s">
        <v>74</v>
      </c>
      <c r="H22" s="10" t="s">
        <v>110</v>
      </c>
      <c r="I22" s="8"/>
      <c r="J22" s="10"/>
    </row>
    <row r="23" spans="1:10" ht="20.100000000000001" customHeight="1" x14ac:dyDescent="0.25">
      <c r="A23" s="3">
        <v>18</v>
      </c>
      <c r="B23" s="3" t="s">
        <v>17</v>
      </c>
      <c r="C23" s="3"/>
      <c r="D23" s="2" t="s">
        <v>100</v>
      </c>
      <c r="E23" s="10" t="s">
        <v>119</v>
      </c>
      <c r="F23" s="8">
        <v>5000</v>
      </c>
      <c r="G23" s="10" t="s">
        <v>74</v>
      </c>
      <c r="H23" s="10" t="s">
        <v>110</v>
      </c>
      <c r="I23" s="8"/>
      <c r="J23" s="10"/>
    </row>
    <row r="24" spans="1:10" ht="20.100000000000001" customHeight="1" x14ac:dyDescent="0.25">
      <c r="A24" s="3">
        <v>19</v>
      </c>
      <c r="B24" s="3" t="s">
        <v>97</v>
      </c>
      <c r="C24" s="3"/>
      <c r="D24" s="31" t="s">
        <v>101</v>
      </c>
      <c r="E24" s="34" t="s">
        <v>137</v>
      </c>
      <c r="F24" s="26">
        <v>10000</v>
      </c>
      <c r="G24" s="10" t="s">
        <v>74</v>
      </c>
      <c r="H24" s="10" t="s">
        <v>110</v>
      </c>
      <c r="I24" s="8"/>
      <c r="J24" s="10"/>
    </row>
    <row r="25" spans="1:10" ht="20.100000000000001" customHeight="1" x14ac:dyDescent="0.25">
      <c r="A25" s="3">
        <v>20</v>
      </c>
      <c r="B25" s="3" t="s">
        <v>18</v>
      </c>
      <c r="C25" s="3">
        <v>3223</v>
      </c>
      <c r="D25" s="3" t="s">
        <v>48</v>
      </c>
      <c r="E25" s="10"/>
      <c r="F25" s="9">
        <f>F26+F27</f>
        <v>55000</v>
      </c>
      <c r="G25" s="10"/>
      <c r="H25" s="10"/>
      <c r="I25" s="10"/>
      <c r="J25" s="10"/>
    </row>
    <row r="26" spans="1:10" ht="20.100000000000001" customHeight="1" x14ac:dyDescent="0.25">
      <c r="A26" s="3">
        <v>21</v>
      </c>
      <c r="B26" s="3" t="s">
        <v>19</v>
      </c>
      <c r="C26" s="3"/>
      <c r="D26" s="2" t="s">
        <v>49</v>
      </c>
      <c r="E26" s="34" t="s">
        <v>138</v>
      </c>
      <c r="F26" s="22">
        <v>20000</v>
      </c>
      <c r="G26" s="20" t="s">
        <v>109</v>
      </c>
      <c r="H26" s="20" t="s">
        <v>76</v>
      </c>
      <c r="I26" s="22"/>
      <c r="J26" s="10"/>
    </row>
    <row r="27" spans="1:10" ht="20.100000000000001" customHeight="1" x14ac:dyDescent="0.25">
      <c r="A27" s="3">
        <v>22</v>
      </c>
      <c r="B27" s="3" t="s">
        <v>20</v>
      </c>
      <c r="C27" s="3"/>
      <c r="D27" s="2" t="s">
        <v>50</v>
      </c>
      <c r="E27" s="10" t="s">
        <v>141</v>
      </c>
      <c r="F27" s="8">
        <v>35000</v>
      </c>
      <c r="G27" s="20" t="s">
        <v>109</v>
      </c>
      <c r="H27" s="20" t="s">
        <v>76</v>
      </c>
      <c r="I27" s="22"/>
      <c r="J27" s="10"/>
    </row>
    <row r="28" spans="1:10" ht="20.100000000000001" customHeight="1" x14ac:dyDescent="0.25">
      <c r="A28" s="3">
        <v>23</v>
      </c>
      <c r="B28" s="3" t="s">
        <v>21</v>
      </c>
      <c r="C28" s="3">
        <v>3224</v>
      </c>
      <c r="D28" s="3" t="s">
        <v>91</v>
      </c>
      <c r="E28" s="10"/>
      <c r="F28" s="9">
        <f>F29+F30</f>
        <v>2647</v>
      </c>
      <c r="G28" s="10"/>
      <c r="H28" s="10"/>
      <c r="I28" s="10"/>
      <c r="J28" s="10"/>
    </row>
    <row r="29" spans="1:10" ht="20.100000000000001" customHeight="1" x14ac:dyDescent="0.25">
      <c r="A29" s="3">
        <v>24</v>
      </c>
      <c r="B29" s="3" t="s">
        <v>22</v>
      </c>
      <c r="C29" s="3"/>
      <c r="D29" s="2" t="s">
        <v>86</v>
      </c>
      <c r="E29" s="10" t="s">
        <v>103</v>
      </c>
      <c r="F29" s="8">
        <v>1320</v>
      </c>
      <c r="G29" s="10" t="s">
        <v>74</v>
      </c>
      <c r="H29" s="10" t="s">
        <v>110</v>
      </c>
      <c r="I29" s="8"/>
      <c r="J29" s="10"/>
    </row>
    <row r="30" spans="1:10" ht="20.100000000000001" customHeight="1" x14ac:dyDescent="0.25">
      <c r="A30" s="3">
        <v>25</v>
      </c>
      <c r="B30" s="6" t="s">
        <v>77</v>
      </c>
      <c r="C30" s="3"/>
      <c r="D30" s="2" t="s">
        <v>93</v>
      </c>
      <c r="E30" s="10" t="s">
        <v>85</v>
      </c>
      <c r="F30" s="8">
        <v>1327</v>
      </c>
      <c r="G30" s="10" t="s">
        <v>74</v>
      </c>
      <c r="H30" s="10" t="s">
        <v>110</v>
      </c>
      <c r="I30" s="8"/>
      <c r="J30" s="10"/>
    </row>
    <row r="31" spans="1:10" ht="20.100000000000001" customHeight="1" x14ac:dyDescent="0.25">
      <c r="A31" s="3">
        <v>26</v>
      </c>
      <c r="B31" s="3" t="s">
        <v>23</v>
      </c>
      <c r="C31" s="3">
        <v>3225</v>
      </c>
      <c r="D31" s="3" t="s">
        <v>51</v>
      </c>
      <c r="E31" s="10"/>
      <c r="F31" s="9">
        <f>F32</f>
        <v>1000</v>
      </c>
      <c r="G31" s="10"/>
      <c r="H31" s="10"/>
      <c r="I31" s="10"/>
      <c r="J31" s="10"/>
    </row>
    <row r="32" spans="1:10" ht="20.100000000000001" customHeight="1" x14ac:dyDescent="0.25">
      <c r="A32" s="3">
        <v>27</v>
      </c>
      <c r="B32" s="3" t="s">
        <v>24</v>
      </c>
      <c r="C32" s="3"/>
      <c r="D32" s="2" t="s">
        <v>51</v>
      </c>
      <c r="E32" s="10" t="s">
        <v>104</v>
      </c>
      <c r="F32" s="8">
        <v>1000</v>
      </c>
      <c r="G32" s="10" t="s">
        <v>74</v>
      </c>
      <c r="H32" s="10" t="s">
        <v>108</v>
      </c>
      <c r="I32" s="10"/>
      <c r="J32" s="10"/>
    </row>
    <row r="33" spans="1:10" ht="20.100000000000001" customHeight="1" x14ac:dyDescent="0.25">
      <c r="A33" s="3">
        <v>28</v>
      </c>
      <c r="B33" s="3" t="s">
        <v>25</v>
      </c>
      <c r="C33" s="3">
        <v>3227</v>
      </c>
      <c r="D33" s="3" t="s">
        <v>52</v>
      </c>
      <c r="E33" s="10"/>
      <c r="F33" s="9">
        <v>1000</v>
      </c>
      <c r="G33" s="10"/>
      <c r="H33" s="10"/>
      <c r="I33" s="10"/>
      <c r="J33" s="10"/>
    </row>
    <row r="34" spans="1:10" x14ac:dyDescent="0.25">
      <c r="A34" s="3">
        <v>29</v>
      </c>
      <c r="B34" s="3" t="s">
        <v>26</v>
      </c>
      <c r="C34" s="3"/>
      <c r="D34" s="2" t="s">
        <v>52</v>
      </c>
      <c r="E34" s="11" t="s">
        <v>120</v>
      </c>
      <c r="F34" s="8">
        <v>1000</v>
      </c>
      <c r="G34" s="10" t="s">
        <v>74</v>
      </c>
      <c r="H34" s="10" t="s">
        <v>108</v>
      </c>
      <c r="I34" s="10"/>
      <c r="J34" s="10"/>
    </row>
    <row r="35" spans="1:10" ht="20.100000000000001" customHeight="1" x14ac:dyDescent="0.25">
      <c r="A35" s="15">
        <v>30</v>
      </c>
      <c r="B35" s="15"/>
      <c r="C35" s="15">
        <v>323</v>
      </c>
      <c r="D35" s="15" t="s">
        <v>53</v>
      </c>
      <c r="E35" s="16"/>
      <c r="F35" s="17">
        <f>SUM(F36:F43)</f>
        <v>21726</v>
      </c>
      <c r="G35" s="16"/>
      <c r="H35" s="16"/>
      <c r="I35" s="16"/>
      <c r="J35" s="16"/>
    </row>
    <row r="36" spans="1:10" ht="23.25" x14ac:dyDescent="0.25">
      <c r="A36" s="21">
        <v>31</v>
      </c>
      <c r="B36" s="21" t="s">
        <v>27</v>
      </c>
      <c r="C36" s="21">
        <v>3231</v>
      </c>
      <c r="D36" s="21" t="s">
        <v>78</v>
      </c>
      <c r="E36" s="24" t="s">
        <v>92</v>
      </c>
      <c r="F36" s="26">
        <v>2000</v>
      </c>
      <c r="G36" s="10" t="s">
        <v>74</v>
      </c>
      <c r="H36" s="20" t="s">
        <v>80</v>
      </c>
      <c r="I36" s="26"/>
      <c r="J36" s="20"/>
    </row>
    <row r="37" spans="1:10" ht="20.100000000000001" customHeight="1" x14ac:dyDescent="0.25">
      <c r="A37" s="3">
        <v>32</v>
      </c>
      <c r="B37" s="3" t="s">
        <v>28</v>
      </c>
      <c r="C37" s="3">
        <v>3232</v>
      </c>
      <c r="D37" s="21" t="s">
        <v>54</v>
      </c>
      <c r="E37" s="10" t="s">
        <v>103</v>
      </c>
      <c r="F37" s="8">
        <v>1593</v>
      </c>
      <c r="G37" s="10" t="s">
        <v>74</v>
      </c>
      <c r="H37" s="10" t="s">
        <v>110</v>
      </c>
      <c r="I37" s="26"/>
      <c r="J37" s="10"/>
    </row>
    <row r="38" spans="1:10" ht="20.100000000000001" customHeight="1" x14ac:dyDescent="0.25">
      <c r="A38" s="3">
        <v>33</v>
      </c>
      <c r="B38" s="3" t="s">
        <v>29</v>
      </c>
      <c r="C38" s="3">
        <v>3233</v>
      </c>
      <c r="D38" s="21" t="s">
        <v>79</v>
      </c>
      <c r="E38" s="25" t="s">
        <v>87</v>
      </c>
      <c r="F38" s="8">
        <v>133</v>
      </c>
      <c r="G38" s="10" t="s">
        <v>74</v>
      </c>
      <c r="H38" s="10" t="s">
        <v>110</v>
      </c>
      <c r="I38" s="26"/>
      <c r="J38" s="10"/>
    </row>
    <row r="39" spans="1:10" ht="40.5" customHeight="1" x14ac:dyDescent="0.25">
      <c r="A39" s="3">
        <v>34</v>
      </c>
      <c r="B39" s="3" t="s">
        <v>30</v>
      </c>
      <c r="C39" s="3">
        <v>3234</v>
      </c>
      <c r="D39" s="3" t="s">
        <v>55</v>
      </c>
      <c r="E39" s="34" t="s">
        <v>139</v>
      </c>
      <c r="F39" s="8">
        <v>10000</v>
      </c>
      <c r="G39" s="20" t="s">
        <v>111</v>
      </c>
      <c r="H39" s="20" t="s">
        <v>76</v>
      </c>
      <c r="I39" s="26"/>
      <c r="J39" s="10"/>
    </row>
    <row r="40" spans="1:10" ht="20.100000000000001" customHeight="1" x14ac:dyDescent="0.25">
      <c r="A40" s="3">
        <v>35</v>
      </c>
      <c r="B40" s="3" t="s">
        <v>31</v>
      </c>
      <c r="C40" s="3">
        <v>3236</v>
      </c>
      <c r="D40" s="3" t="s">
        <v>56</v>
      </c>
      <c r="E40" s="10" t="s">
        <v>121</v>
      </c>
      <c r="F40" s="8">
        <v>4500</v>
      </c>
      <c r="G40" s="10" t="s">
        <v>74</v>
      </c>
      <c r="H40" s="10" t="s">
        <v>110</v>
      </c>
      <c r="I40" s="26"/>
      <c r="J40" s="10"/>
    </row>
    <row r="41" spans="1:10" ht="20.100000000000001" customHeight="1" x14ac:dyDescent="0.25">
      <c r="A41" s="3">
        <v>36</v>
      </c>
      <c r="B41" s="3" t="s">
        <v>32</v>
      </c>
      <c r="C41" s="3">
        <v>3237</v>
      </c>
      <c r="D41" s="3" t="s">
        <v>123</v>
      </c>
      <c r="E41" s="10" t="s">
        <v>122</v>
      </c>
      <c r="F41" s="8">
        <v>1500</v>
      </c>
      <c r="G41" s="10" t="s">
        <v>74</v>
      </c>
      <c r="H41" s="10" t="s">
        <v>110</v>
      </c>
      <c r="I41" s="26"/>
      <c r="J41" s="10"/>
    </row>
    <row r="42" spans="1:10" ht="20.100000000000001" customHeight="1" x14ac:dyDescent="0.25">
      <c r="A42" s="3">
        <v>37</v>
      </c>
      <c r="B42" s="3" t="s">
        <v>33</v>
      </c>
      <c r="C42" s="3">
        <v>3238</v>
      </c>
      <c r="D42" s="3" t="s">
        <v>57</v>
      </c>
      <c r="E42" s="10" t="s">
        <v>105</v>
      </c>
      <c r="F42" s="8">
        <v>1500</v>
      </c>
      <c r="G42" s="10" t="s">
        <v>74</v>
      </c>
      <c r="H42" s="10" t="s">
        <v>110</v>
      </c>
      <c r="I42" s="26"/>
      <c r="J42" s="10"/>
    </row>
    <row r="43" spans="1:10" ht="20.100000000000001" customHeight="1" x14ac:dyDescent="0.25">
      <c r="A43" s="3">
        <v>38</v>
      </c>
      <c r="B43" s="3" t="s">
        <v>34</v>
      </c>
      <c r="C43" s="3">
        <v>3239</v>
      </c>
      <c r="D43" s="3" t="s">
        <v>126</v>
      </c>
      <c r="E43" s="10" t="s">
        <v>124</v>
      </c>
      <c r="F43" s="8">
        <v>500</v>
      </c>
      <c r="G43" s="10" t="s">
        <v>74</v>
      </c>
      <c r="H43" s="10" t="s">
        <v>110</v>
      </c>
      <c r="I43" s="26"/>
      <c r="J43" s="10"/>
    </row>
    <row r="44" spans="1:10" ht="20.100000000000001" customHeight="1" x14ac:dyDescent="0.25">
      <c r="A44" s="15">
        <v>39</v>
      </c>
      <c r="B44" s="15"/>
      <c r="C44" s="15">
        <v>329</v>
      </c>
      <c r="D44" s="18" t="s">
        <v>58</v>
      </c>
      <c r="E44" s="16"/>
      <c r="F44" s="17">
        <f>SUM(F45:F47)</f>
        <v>3624</v>
      </c>
      <c r="G44" s="16"/>
      <c r="H44" s="16"/>
      <c r="I44" s="16"/>
      <c r="J44" s="16"/>
    </row>
    <row r="45" spans="1:10" ht="20.100000000000001" customHeight="1" x14ac:dyDescent="0.25">
      <c r="A45" s="3">
        <v>40</v>
      </c>
      <c r="B45" s="3" t="s">
        <v>35</v>
      </c>
      <c r="C45" s="3">
        <v>3291</v>
      </c>
      <c r="D45" s="4" t="s">
        <v>66</v>
      </c>
      <c r="E45" s="10"/>
      <c r="F45" s="22">
        <v>2124</v>
      </c>
      <c r="G45" s="10"/>
      <c r="H45" s="10"/>
      <c r="I45" s="22"/>
      <c r="J45" s="10"/>
    </row>
    <row r="46" spans="1:10" ht="20.100000000000001" customHeight="1" x14ac:dyDescent="0.25">
      <c r="A46" s="3">
        <v>41</v>
      </c>
      <c r="B46" s="3" t="s">
        <v>36</v>
      </c>
      <c r="C46" s="3">
        <v>3292</v>
      </c>
      <c r="D46" s="3" t="s">
        <v>112</v>
      </c>
      <c r="E46" s="10" t="s">
        <v>106</v>
      </c>
      <c r="F46" s="8">
        <v>1000</v>
      </c>
      <c r="G46" s="20" t="s">
        <v>111</v>
      </c>
      <c r="H46" s="20" t="s">
        <v>76</v>
      </c>
      <c r="I46" s="22"/>
      <c r="J46" s="10"/>
    </row>
    <row r="47" spans="1:10" ht="20.100000000000001" customHeight="1" x14ac:dyDescent="0.25">
      <c r="A47" s="3">
        <v>42</v>
      </c>
      <c r="B47" s="3" t="s">
        <v>94</v>
      </c>
      <c r="C47" s="3">
        <v>3293</v>
      </c>
      <c r="D47" s="3" t="s">
        <v>59</v>
      </c>
      <c r="E47" s="10"/>
      <c r="F47" s="8">
        <v>500</v>
      </c>
      <c r="G47" s="10"/>
      <c r="H47" s="10"/>
      <c r="I47" s="22"/>
      <c r="J47" s="10"/>
    </row>
    <row r="48" spans="1:10" ht="20.100000000000001" customHeight="1" x14ac:dyDescent="0.25">
      <c r="A48" s="12">
        <v>43</v>
      </c>
      <c r="B48" s="12"/>
      <c r="C48" s="12">
        <v>34</v>
      </c>
      <c r="D48" s="12" t="s">
        <v>60</v>
      </c>
      <c r="E48" s="13"/>
      <c r="F48" s="14">
        <f>F49</f>
        <v>500</v>
      </c>
      <c r="G48" s="13"/>
      <c r="H48" s="13"/>
      <c r="I48" s="13"/>
      <c r="J48" s="13"/>
    </row>
    <row r="49" spans="1:10" ht="20.100000000000001" customHeight="1" x14ac:dyDescent="0.25">
      <c r="A49" s="15">
        <v>44</v>
      </c>
      <c r="B49" s="15"/>
      <c r="C49" s="15">
        <v>343</v>
      </c>
      <c r="D49" s="19" t="s">
        <v>61</v>
      </c>
      <c r="E49" s="16"/>
      <c r="F49" s="17">
        <f>F50</f>
        <v>500</v>
      </c>
      <c r="G49" s="16"/>
      <c r="H49" s="16"/>
      <c r="I49" s="16"/>
      <c r="J49" s="16"/>
    </row>
    <row r="50" spans="1:10" ht="20.100000000000001" customHeight="1" x14ac:dyDescent="0.25">
      <c r="A50" s="3">
        <v>45</v>
      </c>
      <c r="B50" s="3" t="s">
        <v>37</v>
      </c>
      <c r="C50" s="3">
        <v>3431</v>
      </c>
      <c r="D50" s="2" t="s">
        <v>62</v>
      </c>
      <c r="E50" s="10" t="s">
        <v>88</v>
      </c>
      <c r="F50" s="8">
        <v>500</v>
      </c>
      <c r="G50" s="10" t="s">
        <v>74</v>
      </c>
      <c r="H50" s="10" t="s">
        <v>80</v>
      </c>
      <c r="I50" s="10"/>
      <c r="J50" s="10"/>
    </row>
    <row r="51" spans="1:10" ht="20.100000000000001" customHeight="1" x14ac:dyDescent="0.25">
      <c r="A51" s="3">
        <v>48</v>
      </c>
      <c r="B51" s="3" t="s">
        <v>38</v>
      </c>
      <c r="C51" s="3">
        <v>3722</v>
      </c>
      <c r="D51" s="2" t="s">
        <v>135</v>
      </c>
      <c r="E51" s="10" t="s">
        <v>140</v>
      </c>
      <c r="F51" s="8">
        <v>15000</v>
      </c>
      <c r="G51" s="10" t="s">
        <v>74</v>
      </c>
      <c r="H51" s="10"/>
      <c r="I51" s="10"/>
      <c r="J51" s="10"/>
    </row>
    <row r="52" spans="1:10" ht="20.100000000000001" customHeight="1" x14ac:dyDescent="0.25">
      <c r="A52" s="15">
        <v>52</v>
      </c>
      <c r="B52" s="15"/>
      <c r="C52" s="15">
        <v>422</v>
      </c>
      <c r="D52" s="15" t="s">
        <v>63</v>
      </c>
      <c r="E52" s="16"/>
      <c r="F52" s="17">
        <v>637</v>
      </c>
      <c r="G52" s="16"/>
      <c r="H52" s="16"/>
      <c r="I52" s="16"/>
      <c r="J52" s="16"/>
    </row>
    <row r="53" spans="1:10" ht="30" customHeight="1" x14ac:dyDescent="0.25">
      <c r="A53" s="3">
        <v>53</v>
      </c>
      <c r="B53" s="3" t="s">
        <v>67</v>
      </c>
      <c r="C53" s="3">
        <v>4221</v>
      </c>
      <c r="D53" s="3" t="s">
        <v>64</v>
      </c>
      <c r="E53" s="24" t="s">
        <v>125</v>
      </c>
      <c r="F53" s="8">
        <v>637</v>
      </c>
      <c r="G53" s="10" t="s">
        <v>74</v>
      </c>
      <c r="H53" s="10" t="s">
        <v>110</v>
      </c>
      <c r="I53" s="10"/>
      <c r="J53" s="10"/>
    </row>
    <row r="54" spans="1:10" ht="22.5" customHeight="1" x14ac:dyDescent="0.25">
      <c r="A54" s="15">
        <v>55</v>
      </c>
      <c r="B54" s="15"/>
      <c r="C54" s="15">
        <v>424</v>
      </c>
      <c r="D54" s="18" t="s">
        <v>65</v>
      </c>
      <c r="E54" s="16"/>
      <c r="F54" s="17">
        <f>F55</f>
        <v>1190</v>
      </c>
      <c r="G54" s="16"/>
      <c r="H54" s="16"/>
      <c r="I54" s="16"/>
      <c r="J54" s="16"/>
    </row>
    <row r="55" spans="1:10" ht="20.100000000000001" customHeight="1" x14ac:dyDescent="0.25">
      <c r="A55" s="3">
        <v>56</v>
      </c>
      <c r="B55" s="3" t="s">
        <v>95</v>
      </c>
      <c r="C55" s="3">
        <v>4241</v>
      </c>
      <c r="D55" s="23" t="s">
        <v>90</v>
      </c>
      <c r="E55" s="10" t="s">
        <v>89</v>
      </c>
      <c r="F55" s="8">
        <v>1190</v>
      </c>
      <c r="G55" s="10" t="s">
        <v>74</v>
      </c>
      <c r="H55" s="10" t="s">
        <v>108</v>
      </c>
      <c r="I55" s="10"/>
      <c r="J55" s="10"/>
    </row>
    <row r="56" spans="1:10" ht="20.100000000000001" customHeight="1" x14ac:dyDescent="0.25">
      <c r="A56" s="27"/>
      <c r="B56" s="27"/>
      <c r="C56" s="27"/>
      <c r="D56" s="27"/>
      <c r="E56" s="28"/>
      <c r="F56" s="29"/>
      <c r="G56" s="28"/>
      <c r="H56" s="28"/>
      <c r="I56" s="28"/>
      <c r="J56" s="28"/>
    </row>
    <row r="57" spans="1:10" hidden="1" x14ac:dyDescent="0.25">
      <c r="A57" s="1"/>
      <c r="B57" s="1"/>
      <c r="C57" s="1"/>
      <c r="D57" s="1"/>
      <c r="E57" s="1"/>
      <c r="F57" s="1"/>
      <c r="G57" s="1"/>
    </row>
    <row r="58" spans="1:10" hidden="1" x14ac:dyDescent="0.25">
      <c r="C58" s="1"/>
      <c r="D58" s="1"/>
      <c r="E58" s="1"/>
      <c r="F58" s="1"/>
      <c r="G58" s="1"/>
    </row>
    <row r="59" spans="1:10" hidden="1" x14ac:dyDescent="0.25">
      <c r="D59" s="1"/>
      <c r="E59" s="1"/>
      <c r="F59" s="1"/>
      <c r="G59" s="1"/>
    </row>
    <row r="60" spans="1:10" x14ac:dyDescent="0.25">
      <c r="E60" t="s">
        <v>133</v>
      </c>
    </row>
    <row r="61" spans="1:10" x14ac:dyDescent="0.25">
      <c r="D61" t="s">
        <v>128</v>
      </c>
    </row>
    <row r="62" spans="1:10" x14ac:dyDescent="0.25">
      <c r="E62" t="s">
        <v>127</v>
      </c>
    </row>
    <row r="63" spans="1:10" x14ac:dyDescent="0.25">
      <c r="A63" t="s">
        <v>129</v>
      </c>
    </row>
    <row r="64" spans="1:10" x14ac:dyDescent="0.25">
      <c r="D64" s="36"/>
      <c r="E64" s="36"/>
      <c r="F64" s="36"/>
      <c r="G64" s="36"/>
      <c r="H64" s="36"/>
    </row>
    <row r="65" spans="4:8" x14ac:dyDescent="0.25">
      <c r="F65" t="s">
        <v>131</v>
      </c>
    </row>
    <row r="66" spans="4:8" x14ac:dyDescent="0.25">
      <c r="E66" s="32"/>
      <c r="F66" s="32"/>
      <c r="G66" s="32"/>
    </row>
    <row r="67" spans="4:8" x14ac:dyDescent="0.25">
      <c r="F67" t="s">
        <v>132</v>
      </c>
    </row>
    <row r="69" spans="4:8" x14ac:dyDescent="0.25">
      <c r="F69" t="s">
        <v>130</v>
      </c>
    </row>
    <row r="71" spans="4:8" x14ac:dyDescent="0.25">
      <c r="D71" s="36"/>
      <c r="E71" s="36"/>
      <c r="F71" s="36"/>
      <c r="G71" s="36"/>
      <c r="H71" s="36"/>
    </row>
    <row r="72" spans="4:8" x14ac:dyDescent="0.25">
      <c r="D72" t="s">
        <v>96</v>
      </c>
    </row>
  </sheetData>
  <mergeCells count="3">
    <mergeCell ref="A6:G6"/>
    <mergeCell ref="D71:H71"/>
    <mergeCell ref="D64:H64"/>
  </mergeCells>
  <phoneticPr fontId="7" type="noConversion"/>
  <pageMargins left="0.7" right="0.7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Gjalski Zg</cp:lastModifiedBy>
  <cp:lastPrinted>2023-12-29T08:17:28Z</cp:lastPrinted>
  <dcterms:created xsi:type="dcterms:W3CDTF">2020-12-10T10:45:09Z</dcterms:created>
  <dcterms:modified xsi:type="dcterms:W3CDTF">2024-01-05T10:00:32Z</dcterms:modified>
</cp:coreProperties>
</file>